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LIC UNIV" sheetId="1" r:id="rId1"/>
  </sheets>
  <externalReferences>
    <externalReference r:id="rId2"/>
  </externalReferences>
  <definedNames>
    <definedName name="_xlnm.Print_Area" localSheetId="0">'LIC UNIV'!$A$1:$Q$54</definedName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L33" i="1"/>
  <c r="K33"/>
  <c r="I33"/>
  <c r="H33"/>
  <c r="G33"/>
  <c r="F33"/>
  <c r="E33"/>
  <c r="D33"/>
  <c r="C33"/>
  <c r="L32"/>
  <c r="K32"/>
  <c r="I32"/>
  <c r="H32"/>
  <c r="G32"/>
  <c r="F32"/>
  <c r="E32"/>
  <c r="D32"/>
  <c r="C32"/>
  <c r="L31"/>
  <c r="K31"/>
  <c r="I31"/>
  <c r="H31"/>
  <c r="G31"/>
  <c r="F31"/>
  <c r="E31"/>
  <c r="D31"/>
  <c r="C31"/>
  <c r="L30"/>
  <c r="L34" s="1"/>
  <c r="K30"/>
  <c r="K34" s="1"/>
  <c r="I30"/>
  <c r="I34" s="1"/>
  <c r="H30"/>
  <c r="H34" s="1"/>
  <c r="G30"/>
  <c r="G34" s="1"/>
  <c r="F30"/>
  <c r="F34" s="1"/>
  <c r="E30"/>
  <c r="E34" s="1"/>
  <c r="D30"/>
  <c r="D34" s="1"/>
  <c r="C30"/>
  <c r="C34" s="1"/>
  <c r="L29"/>
  <c r="K29"/>
  <c r="I29"/>
  <c r="H29"/>
  <c r="G29"/>
  <c r="F29"/>
  <c r="E29"/>
  <c r="D29"/>
  <c r="C29"/>
  <c r="J28"/>
  <c r="J29" s="1"/>
  <c r="L27"/>
  <c r="K27"/>
  <c r="I27"/>
  <c r="H27"/>
  <c r="G27"/>
  <c r="F27"/>
  <c r="E27"/>
  <c r="D27"/>
  <c r="C27"/>
  <c r="J26"/>
  <c r="J25"/>
  <c r="J24"/>
  <c r="J23"/>
  <c r="J27" s="1"/>
  <c r="L22"/>
  <c r="K22"/>
  <c r="I22"/>
  <c r="H22"/>
  <c r="G22"/>
  <c r="F22"/>
  <c r="E22"/>
  <c r="D22"/>
  <c r="C22"/>
  <c r="J21"/>
  <c r="J22" s="1"/>
  <c r="J20"/>
  <c r="L19"/>
  <c r="K19"/>
  <c r="I19"/>
  <c r="H19"/>
  <c r="G19"/>
  <c r="F19"/>
  <c r="E19"/>
  <c r="D19"/>
  <c r="C19"/>
  <c r="J18"/>
  <c r="J19" s="1"/>
  <c r="J17"/>
  <c r="J32" s="1"/>
  <c r="J16"/>
  <c r="J31" s="1"/>
  <c r="J15"/>
  <c r="L14"/>
  <c r="K14"/>
  <c r="I14"/>
  <c r="H14"/>
  <c r="G14"/>
  <c r="F14"/>
  <c r="E14"/>
  <c r="D14"/>
  <c r="C14"/>
  <c r="J13"/>
  <c r="J33" s="1"/>
  <c r="J12"/>
  <c r="J11"/>
  <c r="J14" s="1"/>
  <c r="J30" l="1"/>
  <c r="J34" s="1"/>
</calcChain>
</file>

<file path=xl/sharedStrings.xml><?xml version="1.0" encoding="utf-8"?>
<sst xmlns="http://schemas.openxmlformats.org/spreadsheetml/2006/main" count="50" uniqueCount="30">
  <si>
    <t>SISTEMA EDUCATIVO ESTATAL</t>
  </si>
  <si>
    <t>Dirección de Planeación, Programación y Presupuesto</t>
  </si>
  <si>
    <t>Departamento de Información y Estadística Educativa</t>
  </si>
  <si>
    <t>Alumnos por Grado, Docentes y Escuelas por Sostenimiento</t>
  </si>
  <si>
    <t xml:space="preserve"> Licenciatura Universitaria, Ciclo Escolar 2015-2016</t>
  </si>
  <si>
    <t xml:space="preserve"> Licenciatura Universitaria y Tecnológica por Sostenimiento, Grados, Docentes y Escuelas,  2015-2016</t>
  </si>
  <si>
    <t>Municipio</t>
  </si>
  <si>
    <t>Sostenimiento</t>
  </si>
  <si>
    <t>Alumnos por Grado</t>
  </si>
  <si>
    <t>Docentes</t>
  </si>
  <si>
    <t>Escuelas</t>
  </si>
  <si>
    <t>Alumnos de nuevo ingreso a 1ro</t>
  </si>
  <si>
    <t>1o</t>
  </si>
  <si>
    <t>2o</t>
  </si>
  <si>
    <t>3o</t>
  </si>
  <si>
    <t>4o</t>
  </si>
  <si>
    <t>5o</t>
  </si>
  <si>
    <t>6o</t>
  </si>
  <si>
    <t>Total</t>
  </si>
  <si>
    <t>Ensenada</t>
  </si>
  <si>
    <t xml:space="preserve"> Autónomo</t>
  </si>
  <si>
    <t xml:space="preserve"> Federal</t>
  </si>
  <si>
    <t xml:space="preserve"> Particular</t>
  </si>
  <si>
    <t>Mexicali</t>
  </si>
  <si>
    <t xml:space="preserve"> Estatal</t>
  </si>
  <si>
    <t>Tecate</t>
  </si>
  <si>
    <t>Tijuana</t>
  </si>
  <si>
    <t>Playas de Rosarito</t>
  </si>
  <si>
    <t>Baja California</t>
  </si>
  <si>
    <t>¹ Incluye el nivel Técnico Superior Universitario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</si>
</sst>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General_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b/>
      <sz val="9"/>
      <color theme="0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8"/>
      <color theme="0"/>
      <name val="Tahoma"/>
      <family val="2"/>
    </font>
    <font>
      <sz val="10"/>
      <color indexed="8"/>
      <name val="Tahoma"/>
      <family val="2"/>
    </font>
    <font>
      <sz val="10"/>
      <name val="Courier"/>
      <family val="3"/>
    </font>
  </fonts>
  <fills count="2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10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6" fillId="0" borderId="0"/>
    <xf numFmtId="166" fontId="1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16" borderId="2" xfId="3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vertical="center"/>
    </xf>
    <xf numFmtId="0" fontId="7" fillId="17" borderId="3" xfId="3" applyFont="1" applyFill="1" applyBorder="1" applyAlignment="1">
      <alignment horizontal="center" vertical="center"/>
    </xf>
    <xf numFmtId="0" fontId="7" fillId="17" borderId="4" xfId="3" applyFont="1" applyFill="1" applyBorder="1" applyAlignment="1">
      <alignment horizontal="center" vertical="center"/>
    </xf>
    <xf numFmtId="0" fontId="7" fillId="17" borderId="5" xfId="3" applyFont="1" applyFill="1" applyBorder="1" applyAlignment="1">
      <alignment horizontal="center" vertical="center"/>
    </xf>
    <xf numFmtId="0" fontId="7" fillId="17" borderId="6" xfId="3" applyFont="1" applyFill="1" applyBorder="1" applyAlignment="1">
      <alignment horizontal="center" vertical="center"/>
    </xf>
    <xf numFmtId="0" fontId="7" fillId="17" borderId="7" xfId="3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 wrapText="1"/>
    </xf>
    <xf numFmtId="0" fontId="7" fillId="17" borderId="0" xfId="3" applyFont="1" applyFill="1" applyBorder="1" applyAlignment="1">
      <alignment horizontal="center" vertical="center"/>
    </xf>
    <xf numFmtId="0" fontId="7" fillId="17" borderId="8" xfId="3" applyFont="1" applyFill="1" applyBorder="1" applyAlignment="1">
      <alignment horizontal="center" vertical="center"/>
    </xf>
    <xf numFmtId="0" fontId="7" fillId="17" borderId="4" xfId="3" applyFont="1" applyFill="1" applyBorder="1" applyAlignment="1">
      <alignment horizontal="center" vertical="center" wrapText="1"/>
    </xf>
    <xf numFmtId="0" fontId="9" fillId="18" borderId="0" xfId="4" applyFont="1" applyFill="1" applyBorder="1" applyAlignment="1">
      <alignment horizontal="center" vertical="center"/>
    </xf>
    <xf numFmtId="0" fontId="10" fillId="15" borderId="0" xfId="5" applyFont="1" applyFill="1" applyBorder="1" applyAlignment="1">
      <alignment horizontal="center" vertical="center" wrapText="1"/>
    </xf>
    <xf numFmtId="3" fontId="11" fillId="15" borderId="0" xfId="6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3" fontId="13" fillId="0" borderId="8" xfId="3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center" vertical="center" wrapText="1"/>
    </xf>
    <xf numFmtId="3" fontId="13" fillId="0" borderId="0" xfId="3" applyNumberFormat="1" applyFont="1" applyFill="1" applyBorder="1" applyAlignment="1">
      <alignment horizontal="center" vertical="center" wrapText="1"/>
    </xf>
    <xf numFmtId="0" fontId="14" fillId="19" borderId="0" xfId="5" applyFont="1" applyFill="1" applyBorder="1" applyAlignment="1">
      <alignment horizontal="center" vertical="center" wrapText="1"/>
    </xf>
    <xf numFmtId="3" fontId="14" fillId="19" borderId="0" xfId="5" applyNumberFormat="1" applyFont="1" applyFill="1" applyBorder="1" applyAlignment="1">
      <alignment horizontal="center" vertical="center" wrapText="1"/>
    </xf>
    <xf numFmtId="0" fontId="12" fillId="20" borderId="9" xfId="3" applyFont="1" applyFill="1" applyBorder="1" applyAlignment="1">
      <alignment horizontal="center" vertical="center" wrapText="1"/>
    </xf>
    <xf numFmtId="3" fontId="12" fillId="20" borderId="8" xfId="3" applyNumberFormat="1" applyFont="1" applyFill="1" applyBorder="1" applyAlignment="1">
      <alignment horizontal="center" vertical="center" wrapText="1"/>
    </xf>
    <xf numFmtId="3" fontId="12" fillId="20" borderId="0" xfId="3" applyNumberFormat="1" applyFont="1" applyFill="1" applyBorder="1" applyAlignment="1">
      <alignment horizontal="center" vertical="center" wrapText="1"/>
    </xf>
    <xf numFmtId="164" fontId="5" fillId="0" borderId="0" xfId="2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2" fillId="0" borderId="10" xfId="3" applyFont="1" applyFill="1" applyBorder="1" applyAlignment="1">
      <alignment horizontal="center" vertical="center" wrapText="1"/>
    </xf>
    <xf numFmtId="0" fontId="12" fillId="20" borderId="11" xfId="3" applyFont="1" applyFill="1" applyBorder="1" applyAlignment="1">
      <alignment horizontal="center" vertical="center" wrapText="1"/>
    </xf>
    <xf numFmtId="3" fontId="12" fillId="21" borderId="12" xfId="0" applyNumberFormat="1" applyFont="1" applyFill="1" applyBorder="1" applyAlignment="1">
      <alignment horizontal="center" vertical="center"/>
    </xf>
    <xf numFmtId="3" fontId="12" fillId="20" borderId="10" xfId="3" applyNumberFormat="1" applyFont="1" applyFill="1" applyBorder="1" applyAlignment="1">
      <alignment horizontal="center" vertical="center" wrapText="1"/>
    </xf>
    <xf numFmtId="0" fontId="9" fillId="22" borderId="0" xfId="3" applyFont="1" applyFill="1" applyBorder="1" applyAlignment="1">
      <alignment horizontal="center" vertical="center" wrapText="1"/>
    </xf>
    <xf numFmtId="0" fontId="9" fillId="22" borderId="4" xfId="3" applyFont="1" applyFill="1" applyBorder="1" applyAlignment="1">
      <alignment vertical="center" wrapText="1"/>
    </xf>
    <xf numFmtId="3" fontId="9" fillId="22" borderId="8" xfId="0" applyNumberFormat="1" applyFont="1" applyFill="1" applyBorder="1" applyAlignment="1">
      <alignment horizontal="center" vertical="center"/>
    </xf>
    <xf numFmtId="3" fontId="9" fillId="22" borderId="0" xfId="0" applyNumberFormat="1" applyFont="1" applyFill="1" applyBorder="1" applyAlignment="1">
      <alignment horizontal="center" vertical="center"/>
    </xf>
    <xf numFmtId="0" fontId="9" fillId="22" borderId="8" xfId="3" applyFont="1" applyFill="1" applyBorder="1" applyAlignment="1">
      <alignment vertical="center" wrapText="1"/>
    </xf>
    <xf numFmtId="0" fontId="9" fillId="22" borderId="13" xfId="3" applyFont="1" applyFill="1" applyBorder="1" applyAlignment="1">
      <alignment horizontal="center" vertical="center" wrapText="1"/>
    </xf>
    <xf numFmtId="0" fontId="9" fillId="23" borderId="14" xfId="3" applyFont="1" applyFill="1" applyBorder="1" applyAlignment="1">
      <alignment horizontal="center" vertical="center" wrapText="1"/>
    </xf>
    <xf numFmtId="3" fontId="9" fillId="22" borderId="14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center" vertical="center"/>
    </xf>
    <xf numFmtId="0" fontId="3" fillId="0" borderId="0" xfId="0" applyNumberFormat="1" applyFont="1"/>
    <xf numFmtId="165" fontId="3" fillId="0" borderId="0" xfId="1" applyNumberFormat="1" applyFont="1"/>
    <xf numFmtId="0" fontId="15" fillId="0" borderId="0" xfId="0" applyNumberFormat="1" applyFont="1"/>
  </cellXfs>
  <cellStyles count="101">
    <cellStyle name="20% - Énfasis1 2" xfId="7"/>
    <cellStyle name="20% - Énfasis1 2 2" xfId="8"/>
    <cellStyle name="20% - Énfasis1 3" xfId="9"/>
    <cellStyle name="20% - Énfasis2 2" xfId="10"/>
    <cellStyle name="20% - Énfasis2 2 2" xfId="11"/>
    <cellStyle name="20% - Énfasis2 3" xfId="12"/>
    <cellStyle name="20% - Énfasis3 2" xfId="13"/>
    <cellStyle name="20% - Énfasis3 2 2" xfId="14"/>
    <cellStyle name="20% - Énfasis3 3" xfId="15"/>
    <cellStyle name="20% - Énfasis4 2" xfId="16"/>
    <cellStyle name="20% - Énfasis4 2 2" xfId="17"/>
    <cellStyle name="20% - Énfasis4 3" xfId="18"/>
    <cellStyle name="20% - Énfasis5 2" xfId="19"/>
    <cellStyle name="20% - Énfasis5 2 2" xfId="20"/>
    <cellStyle name="20% - Énfasis5 3" xfId="21"/>
    <cellStyle name="20% - Énfasis6 2" xfId="22"/>
    <cellStyle name="20% - Énfasis6 2 2" xfId="23"/>
    <cellStyle name="20% - Énfasis6 3" xfId="24"/>
    <cellStyle name="40% - Énfasis1 2" xfId="25"/>
    <cellStyle name="40% - Énfasis1 2 2" xfId="26"/>
    <cellStyle name="40% - Énfasis1 3" xfId="27"/>
    <cellStyle name="40% - Énfasis2 2" xfId="28"/>
    <cellStyle name="40% - Énfasis2 2 2" xfId="29"/>
    <cellStyle name="40% - Énfasis2 3" xfId="30"/>
    <cellStyle name="40% - Énfasis3 2" xfId="31"/>
    <cellStyle name="40% - Énfasis3 2 2" xfId="32"/>
    <cellStyle name="40% - Énfasis3 3" xfId="33"/>
    <cellStyle name="40% - Énfasis4 2" xfId="34"/>
    <cellStyle name="40% - Énfasis4 2 2" xfId="35"/>
    <cellStyle name="40% - Énfasis4 3" xfId="36"/>
    <cellStyle name="40% - Énfasis5 2" xfId="37"/>
    <cellStyle name="40% - Énfasis5 2 2" xfId="38"/>
    <cellStyle name="40% - Énfasis5 3" xfId="39"/>
    <cellStyle name="40% - Énfasis6 2" xfId="40"/>
    <cellStyle name="40% - Énfasis6 2 2" xfId="41"/>
    <cellStyle name="40% - Énfasis6 3" xfId="42"/>
    <cellStyle name="Millares" xfId="1" builtinId="3"/>
    <cellStyle name="Millares 2" xfId="43"/>
    <cellStyle name="Millares 2 2" xfId="44"/>
    <cellStyle name="Millares 3" xfId="45"/>
    <cellStyle name="Millares 4" xfId="46"/>
    <cellStyle name="Normal" xfId="0" builtinId="0"/>
    <cellStyle name="Normal 10" xfId="47"/>
    <cellStyle name="Normal 10 2" xfId="48"/>
    <cellStyle name="Normal 11" xfId="49"/>
    <cellStyle name="Normal 11 2" xfId="50"/>
    <cellStyle name="Normal 11 2 2" xfId="51"/>
    <cellStyle name="Normal 11 3" xfId="52"/>
    <cellStyle name="Normal 12" xfId="53"/>
    <cellStyle name="Normal 12 2" xfId="54"/>
    <cellStyle name="Normal 13" xfId="55"/>
    <cellStyle name="Normal 13 2" xfId="56"/>
    <cellStyle name="Normal 14" xfId="57"/>
    <cellStyle name="Normal 14 2" xfId="58"/>
    <cellStyle name="Normal 15" xfId="59"/>
    <cellStyle name="Normal 15 2" xfId="60"/>
    <cellStyle name="Normal 16" xfId="61"/>
    <cellStyle name="Normal 16 2" xfId="62"/>
    <cellStyle name="Normal 17" xfId="63"/>
    <cellStyle name="Normal 17 2" xfId="64"/>
    <cellStyle name="Normal 18" xfId="65"/>
    <cellStyle name="Normal 19" xfId="66"/>
    <cellStyle name="Normal 2" xfId="67"/>
    <cellStyle name="Normal 2 2" xfId="68"/>
    <cellStyle name="Normal 2 2 2" xfId="69"/>
    <cellStyle name="Normal 2 3" xfId="70"/>
    <cellStyle name="Normal 2 3 2" xfId="71"/>
    <cellStyle name="Normal 2 4" xfId="72"/>
    <cellStyle name="Normal 2 5" xfId="73"/>
    <cellStyle name="Normal 2 5 2" xfId="74"/>
    <cellStyle name="Normal 2 6" xfId="75"/>
    <cellStyle name="Normal 2 6 2" xfId="76"/>
    <cellStyle name="Normal 2 7" xfId="77"/>
    <cellStyle name="Normal 2 7 2" xfId="78"/>
    <cellStyle name="Normal 3" xfId="79"/>
    <cellStyle name="Normal 3 2" xfId="80"/>
    <cellStyle name="Normal 4" xfId="81"/>
    <cellStyle name="Normal 4 2" xfId="82"/>
    <cellStyle name="Normal 5" xfId="83"/>
    <cellStyle name="Normal 5 2" xfId="84"/>
    <cellStyle name="Normal 6" xfId="85"/>
    <cellStyle name="Normal 6 2" xfId="86"/>
    <cellStyle name="Normal 7" xfId="87"/>
    <cellStyle name="Normal 7 2" xfId="88"/>
    <cellStyle name="Normal 8" xfId="89"/>
    <cellStyle name="Normal 9" xfId="90"/>
    <cellStyle name="Normal 9 2" xfId="91"/>
    <cellStyle name="Normal_edad y gardo" xfId="6"/>
    <cellStyle name="Normal_Hoja1" xfId="4"/>
    <cellStyle name="Normal_Hoja3_1" xfId="3"/>
    <cellStyle name="Normal_Municipio" xfId="5"/>
    <cellStyle name="Notas 2" xfId="92"/>
    <cellStyle name="Notas 2 2" xfId="93"/>
    <cellStyle name="Notas 3" xfId="94"/>
    <cellStyle name="Notas 3 2" xfId="95"/>
    <cellStyle name="Porcentaje 2" xfId="96"/>
    <cellStyle name="Porcentaje 3" xfId="97"/>
    <cellStyle name="Porcentaje 3 2" xfId="98"/>
    <cellStyle name="Porcentual" xfId="2" builtinId="5"/>
    <cellStyle name="Porcentual 2" xfId="99"/>
    <cellStyle name="Porcentual 3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zoomScale="90" zoomScaleNormal="90" zoomScaleSheetLayoutView="110" workbookViewId="0">
      <selection activeCell="A6" sqref="A6"/>
    </sheetView>
  </sheetViews>
  <sheetFormatPr baseColWidth="10" defaultColWidth="11.42578125" defaultRowHeight="11.25"/>
  <cols>
    <col min="1" max="1" width="11.42578125" style="5" customWidth="1"/>
    <col min="2" max="2" width="15.5703125" style="5" customWidth="1"/>
    <col min="3" max="3" width="17.42578125" style="5" customWidth="1"/>
    <col min="4" max="10" width="11.28515625" style="5" customWidth="1"/>
    <col min="11" max="11" width="11.42578125" style="5"/>
    <col min="12" max="12" width="11.5703125" style="5" customWidth="1"/>
    <col min="13" max="15" width="11.42578125" style="5"/>
    <col min="16" max="16" width="5.5703125" style="5" customWidth="1"/>
    <col min="17" max="16384" width="11.42578125" style="5"/>
  </cols>
  <sheetData>
    <row r="1" spans="1:16" s="1" customFormat="1" ht="12.75">
      <c r="D1" s="2" t="s">
        <v>0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s="1" customFormat="1" ht="12.75">
      <c r="D2" s="2" t="s">
        <v>1</v>
      </c>
      <c r="E2" s="2"/>
      <c r="F2" s="2"/>
      <c r="G2" s="2"/>
      <c r="H2" s="2"/>
      <c r="O2" s="3"/>
      <c r="P2" s="3"/>
    </row>
    <row r="3" spans="1:16" s="1" customFormat="1" ht="12.75">
      <c r="D3" s="2" t="s">
        <v>2</v>
      </c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1:16" s="1" customFormat="1" ht="12.75">
      <c r="A4" s="4"/>
      <c r="B4" s="4"/>
      <c r="I4" s="4"/>
      <c r="J4" s="4"/>
      <c r="K4" s="4"/>
      <c r="L4" s="4"/>
      <c r="M4" s="4"/>
      <c r="N4" s="4"/>
      <c r="O4" s="4"/>
      <c r="P4" s="4"/>
    </row>
    <row r="5" spans="1:16" s="1" customFormat="1" ht="12.75">
      <c r="D5" s="2" t="s">
        <v>3</v>
      </c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</row>
    <row r="6" spans="1:16" s="1" customFormat="1" ht="12.75">
      <c r="D6" s="2" t="s">
        <v>4</v>
      </c>
      <c r="E6" s="2"/>
      <c r="F6" s="2"/>
      <c r="G6" s="2"/>
      <c r="H6" s="2"/>
      <c r="I6" s="2"/>
    </row>
    <row r="7" spans="1:16" ht="12" thickBot="1"/>
    <row r="8" spans="1:16" ht="23.25" customHeight="1" thickTop="1" thickBot="1">
      <c r="A8" s="6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O8" s="7"/>
      <c r="P8" s="7"/>
    </row>
    <row r="9" spans="1:16" ht="21" customHeight="1" thickTop="1" thickBot="1">
      <c r="A9" s="8" t="s">
        <v>6</v>
      </c>
      <c r="B9" s="9" t="s">
        <v>7</v>
      </c>
      <c r="C9" s="10" t="s">
        <v>8</v>
      </c>
      <c r="D9" s="11"/>
      <c r="E9" s="11"/>
      <c r="F9" s="11"/>
      <c r="G9" s="11"/>
      <c r="H9" s="11"/>
      <c r="I9" s="11"/>
      <c r="J9" s="12"/>
      <c r="K9" s="9" t="s">
        <v>9</v>
      </c>
      <c r="L9" s="8" t="s">
        <v>10</v>
      </c>
      <c r="O9" s="13"/>
      <c r="P9" s="14"/>
    </row>
    <row r="10" spans="1:16" ht="27.75" customHeight="1" thickTop="1">
      <c r="A10" s="15"/>
      <c r="B10" s="16"/>
      <c r="C10" s="17" t="s">
        <v>11</v>
      </c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8" t="s">
        <v>17</v>
      </c>
      <c r="J10" s="18" t="s">
        <v>18</v>
      </c>
      <c r="K10" s="16"/>
      <c r="L10" s="15"/>
      <c r="O10" s="19"/>
      <c r="P10" s="20"/>
    </row>
    <row r="11" spans="1:16" ht="15" customHeight="1">
      <c r="A11" s="21" t="s">
        <v>19</v>
      </c>
      <c r="B11" s="22" t="s">
        <v>20</v>
      </c>
      <c r="C11" s="23">
        <v>1753</v>
      </c>
      <c r="D11" s="23">
        <v>4363</v>
      </c>
      <c r="E11" s="23">
        <v>3848</v>
      </c>
      <c r="F11" s="23">
        <v>2693</v>
      </c>
      <c r="G11" s="23">
        <v>0</v>
      </c>
      <c r="H11" s="23">
        <v>0</v>
      </c>
      <c r="I11" s="23">
        <v>0</v>
      </c>
      <c r="J11" s="24">
        <f>SUM(D11:I11)</f>
        <v>10904</v>
      </c>
      <c r="K11" s="23">
        <v>1087</v>
      </c>
      <c r="L11" s="25">
        <v>8</v>
      </c>
      <c r="O11" s="19"/>
      <c r="P11" s="20"/>
    </row>
    <row r="12" spans="1:16" ht="15" customHeight="1">
      <c r="A12" s="21"/>
      <c r="B12" s="22" t="s">
        <v>21</v>
      </c>
      <c r="C12" s="23">
        <v>441</v>
      </c>
      <c r="D12" s="23">
        <v>441</v>
      </c>
      <c r="E12" s="23">
        <v>395</v>
      </c>
      <c r="F12" s="23">
        <v>302</v>
      </c>
      <c r="G12" s="23">
        <v>293</v>
      </c>
      <c r="H12" s="23">
        <v>241</v>
      </c>
      <c r="I12" s="23">
        <v>69</v>
      </c>
      <c r="J12" s="24">
        <f t="shared" ref="J12:J28" si="0">SUM(D12:I12)</f>
        <v>1741</v>
      </c>
      <c r="K12" s="23">
        <v>110</v>
      </c>
      <c r="L12" s="25">
        <v>1</v>
      </c>
      <c r="O12" s="19"/>
      <c r="P12" s="20"/>
    </row>
    <row r="13" spans="1:16" ht="15" customHeight="1">
      <c r="A13" s="21"/>
      <c r="B13" s="22" t="s">
        <v>22</v>
      </c>
      <c r="C13" s="23">
        <v>1527</v>
      </c>
      <c r="D13" s="23">
        <v>1748</v>
      </c>
      <c r="E13" s="23">
        <v>1136</v>
      </c>
      <c r="F13" s="23">
        <v>943</v>
      </c>
      <c r="G13" s="23">
        <v>289</v>
      </c>
      <c r="H13" s="23">
        <v>165</v>
      </c>
      <c r="I13" s="23">
        <v>0</v>
      </c>
      <c r="J13" s="24">
        <f t="shared" si="0"/>
        <v>4281</v>
      </c>
      <c r="K13" s="23">
        <v>794</v>
      </c>
      <c r="L13" s="25">
        <v>11</v>
      </c>
      <c r="O13" s="26"/>
      <c r="P13" s="27"/>
    </row>
    <row r="14" spans="1:16" ht="15" customHeight="1">
      <c r="A14" s="21"/>
      <c r="B14" s="28" t="s">
        <v>18</v>
      </c>
      <c r="C14" s="29">
        <f>SUM(C11:C13)</f>
        <v>3721</v>
      </c>
      <c r="D14" s="30">
        <f t="shared" ref="D14:L14" si="1">SUM(D11:D13)</f>
        <v>6552</v>
      </c>
      <c r="E14" s="30">
        <f t="shared" si="1"/>
        <v>5379</v>
      </c>
      <c r="F14" s="30">
        <f t="shared" si="1"/>
        <v>3938</v>
      </c>
      <c r="G14" s="30">
        <f t="shared" si="1"/>
        <v>582</v>
      </c>
      <c r="H14" s="30">
        <f t="shared" si="1"/>
        <v>406</v>
      </c>
      <c r="I14" s="30">
        <f t="shared" si="1"/>
        <v>69</v>
      </c>
      <c r="J14" s="30">
        <f t="shared" si="1"/>
        <v>16926</v>
      </c>
      <c r="K14" s="29">
        <f t="shared" si="1"/>
        <v>1991</v>
      </c>
      <c r="L14" s="30">
        <f t="shared" si="1"/>
        <v>20</v>
      </c>
      <c r="M14" s="31"/>
      <c r="N14" s="31"/>
    </row>
    <row r="15" spans="1:16" ht="15" customHeight="1">
      <c r="A15" s="21" t="s">
        <v>23</v>
      </c>
      <c r="B15" s="22" t="s">
        <v>20</v>
      </c>
      <c r="C15" s="23">
        <v>4014</v>
      </c>
      <c r="D15" s="23">
        <v>9312</v>
      </c>
      <c r="E15" s="23">
        <v>8838</v>
      </c>
      <c r="F15" s="23">
        <v>6579</v>
      </c>
      <c r="G15" s="23">
        <v>0</v>
      </c>
      <c r="H15" s="23">
        <v>0</v>
      </c>
      <c r="I15" s="23">
        <v>0</v>
      </c>
      <c r="J15" s="24">
        <f t="shared" si="0"/>
        <v>24729</v>
      </c>
      <c r="K15" s="23">
        <v>2739</v>
      </c>
      <c r="L15" s="25">
        <v>16</v>
      </c>
      <c r="M15" s="32"/>
      <c r="N15" s="32"/>
    </row>
    <row r="16" spans="1:16" ht="15" customHeight="1">
      <c r="A16" s="21"/>
      <c r="B16" s="22" t="s">
        <v>24</v>
      </c>
      <c r="C16" s="23">
        <v>646</v>
      </c>
      <c r="D16" s="23">
        <v>646</v>
      </c>
      <c r="E16" s="23">
        <v>363</v>
      </c>
      <c r="F16" s="23">
        <v>222</v>
      </c>
      <c r="G16" s="23">
        <v>218</v>
      </c>
      <c r="H16" s="23">
        <v>0</v>
      </c>
      <c r="I16" s="23">
        <v>0</v>
      </c>
      <c r="J16" s="24">
        <f t="shared" si="0"/>
        <v>1449</v>
      </c>
      <c r="K16" s="23">
        <v>225</v>
      </c>
      <c r="L16" s="25">
        <v>2</v>
      </c>
      <c r="M16" s="32"/>
      <c r="N16" s="32"/>
    </row>
    <row r="17" spans="1:14" ht="15" customHeight="1">
      <c r="A17" s="21"/>
      <c r="B17" s="22" t="s">
        <v>21</v>
      </c>
      <c r="C17" s="23">
        <v>714</v>
      </c>
      <c r="D17" s="23">
        <v>1025</v>
      </c>
      <c r="E17" s="23">
        <v>723</v>
      </c>
      <c r="F17" s="23">
        <v>590</v>
      </c>
      <c r="G17" s="23">
        <v>539</v>
      </c>
      <c r="H17" s="23">
        <v>702</v>
      </c>
      <c r="I17" s="23">
        <v>51</v>
      </c>
      <c r="J17" s="24">
        <f t="shared" si="0"/>
        <v>3630</v>
      </c>
      <c r="K17" s="23">
        <v>229</v>
      </c>
      <c r="L17" s="25">
        <v>1</v>
      </c>
      <c r="M17" s="32"/>
      <c r="N17" s="32"/>
    </row>
    <row r="18" spans="1:14" ht="15" customHeight="1">
      <c r="A18" s="21"/>
      <c r="B18" s="22" t="s">
        <v>22</v>
      </c>
      <c r="C18" s="23">
        <v>2039</v>
      </c>
      <c r="D18" s="23">
        <v>2536</v>
      </c>
      <c r="E18" s="23">
        <v>1525</v>
      </c>
      <c r="F18" s="23">
        <v>1263</v>
      </c>
      <c r="G18" s="23">
        <v>601</v>
      </c>
      <c r="H18" s="23">
        <v>73</v>
      </c>
      <c r="I18" s="23">
        <v>0</v>
      </c>
      <c r="J18" s="24">
        <f t="shared" si="0"/>
        <v>5998</v>
      </c>
      <c r="K18" s="23">
        <v>893</v>
      </c>
      <c r="L18" s="25">
        <v>15</v>
      </c>
      <c r="M18" s="32"/>
      <c r="N18" s="32"/>
    </row>
    <row r="19" spans="1:14" ht="15" customHeight="1">
      <c r="A19" s="21"/>
      <c r="B19" s="28" t="s">
        <v>18</v>
      </c>
      <c r="C19" s="29">
        <f>SUM(C15:C18)</f>
        <v>7413</v>
      </c>
      <c r="D19" s="30">
        <f t="shared" ref="D19:L19" si="2">SUM(D15:D18)</f>
        <v>13519</v>
      </c>
      <c r="E19" s="30">
        <f t="shared" si="2"/>
        <v>11449</v>
      </c>
      <c r="F19" s="30">
        <f t="shared" si="2"/>
        <v>8654</v>
      </c>
      <c r="G19" s="30">
        <f t="shared" si="2"/>
        <v>1358</v>
      </c>
      <c r="H19" s="30">
        <f t="shared" si="2"/>
        <v>775</v>
      </c>
      <c r="I19" s="30">
        <f t="shared" si="2"/>
        <v>51</v>
      </c>
      <c r="J19" s="30">
        <f t="shared" si="2"/>
        <v>35806</v>
      </c>
      <c r="K19" s="29">
        <f t="shared" si="2"/>
        <v>4086</v>
      </c>
      <c r="L19" s="30">
        <f t="shared" si="2"/>
        <v>34</v>
      </c>
      <c r="M19" s="31"/>
      <c r="N19" s="31"/>
    </row>
    <row r="20" spans="1:14" ht="15" customHeight="1">
      <c r="A20" s="21" t="s">
        <v>25</v>
      </c>
      <c r="B20" s="22" t="s">
        <v>20</v>
      </c>
      <c r="C20" s="23">
        <v>183</v>
      </c>
      <c r="D20" s="23">
        <v>337</v>
      </c>
      <c r="E20" s="23">
        <v>181</v>
      </c>
      <c r="F20" s="23">
        <v>145</v>
      </c>
      <c r="G20" s="23">
        <v>0</v>
      </c>
      <c r="H20" s="23">
        <v>0</v>
      </c>
      <c r="I20" s="23">
        <v>0</v>
      </c>
      <c r="J20" s="24">
        <f t="shared" si="0"/>
        <v>663</v>
      </c>
      <c r="K20" s="23">
        <v>79</v>
      </c>
      <c r="L20" s="25">
        <v>1</v>
      </c>
      <c r="M20" s="32"/>
      <c r="N20" s="32"/>
    </row>
    <row r="21" spans="1:14" ht="15" customHeight="1">
      <c r="A21" s="21"/>
      <c r="B21" s="22" t="s">
        <v>22</v>
      </c>
      <c r="C21" s="23">
        <v>0</v>
      </c>
      <c r="D21" s="23">
        <v>0</v>
      </c>
      <c r="E21" s="23">
        <v>0</v>
      </c>
      <c r="F21" s="23">
        <v>0</v>
      </c>
      <c r="G21" s="23">
        <v>5</v>
      </c>
      <c r="H21" s="23">
        <v>0</v>
      </c>
      <c r="I21" s="23">
        <v>0</v>
      </c>
      <c r="J21" s="24">
        <f t="shared" si="0"/>
        <v>5</v>
      </c>
      <c r="K21" s="23">
        <v>5</v>
      </c>
      <c r="L21" s="25">
        <v>1</v>
      </c>
      <c r="M21" s="32"/>
      <c r="N21" s="32"/>
    </row>
    <row r="22" spans="1:14" ht="15" customHeight="1">
      <c r="A22" s="21"/>
      <c r="B22" s="28" t="s">
        <v>18</v>
      </c>
      <c r="C22" s="29">
        <f>SUM(C20:C21)</f>
        <v>183</v>
      </c>
      <c r="D22" s="30">
        <f t="shared" ref="D22:L22" si="3">SUM(D20:D21)</f>
        <v>337</v>
      </c>
      <c r="E22" s="30">
        <f t="shared" si="3"/>
        <v>181</v>
      </c>
      <c r="F22" s="30">
        <f t="shared" si="3"/>
        <v>145</v>
      </c>
      <c r="G22" s="30">
        <f t="shared" si="3"/>
        <v>5</v>
      </c>
      <c r="H22" s="30">
        <f t="shared" si="3"/>
        <v>0</v>
      </c>
      <c r="I22" s="30">
        <f t="shared" si="3"/>
        <v>0</v>
      </c>
      <c r="J22" s="30">
        <f t="shared" si="3"/>
        <v>668</v>
      </c>
      <c r="K22" s="29">
        <f t="shared" si="3"/>
        <v>84</v>
      </c>
      <c r="L22" s="30">
        <f t="shared" si="3"/>
        <v>2</v>
      </c>
      <c r="M22" s="31"/>
      <c r="N22" s="31"/>
    </row>
    <row r="23" spans="1:14" ht="15" customHeight="1">
      <c r="A23" s="21" t="s">
        <v>26</v>
      </c>
      <c r="B23" s="22" t="s">
        <v>20</v>
      </c>
      <c r="C23" s="23">
        <v>4296</v>
      </c>
      <c r="D23" s="23">
        <v>10603</v>
      </c>
      <c r="E23" s="23">
        <v>9674</v>
      </c>
      <c r="F23" s="23">
        <v>6567</v>
      </c>
      <c r="G23" s="23">
        <v>0</v>
      </c>
      <c r="H23" s="23">
        <v>0</v>
      </c>
      <c r="I23" s="23">
        <v>0</v>
      </c>
      <c r="J23" s="24">
        <f t="shared" si="0"/>
        <v>26844</v>
      </c>
      <c r="K23" s="23">
        <v>2271</v>
      </c>
      <c r="L23" s="25">
        <v>11</v>
      </c>
      <c r="M23" s="32"/>
      <c r="N23" s="32"/>
    </row>
    <row r="24" spans="1:14" ht="15" customHeight="1">
      <c r="A24" s="21"/>
      <c r="B24" s="22" t="s">
        <v>24</v>
      </c>
      <c r="C24" s="23">
        <v>1262</v>
      </c>
      <c r="D24" s="23">
        <v>1262</v>
      </c>
      <c r="E24" s="23">
        <v>703</v>
      </c>
      <c r="F24" s="23">
        <v>1015</v>
      </c>
      <c r="G24" s="23">
        <v>612</v>
      </c>
      <c r="H24" s="23">
        <v>0</v>
      </c>
      <c r="I24" s="23">
        <v>0</v>
      </c>
      <c r="J24" s="24">
        <f t="shared" si="0"/>
        <v>3592</v>
      </c>
      <c r="K24" s="23">
        <v>217</v>
      </c>
      <c r="L24" s="25">
        <v>2</v>
      </c>
      <c r="M24" s="32"/>
      <c r="N24" s="32"/>
    </row>
    <row r="25" spans="1:14" ht="15" customHeight="1">
      <c r="A25" s="21"/>
      <c r="B25" s="22" t="s">
        <v>21</v>
      </c>
      <c r="C25" s="23">
        <v>1577</v>
      </c>
      <c r="D25" s="23">
        <v>2289</v>
      </c>
      <c r="E25" s="23">
        <v>1869</v>
      </c>
      <c r="F25" s="23">
        <v>1390</v>
      </c>
      <c r="G25" s="23">
        <v>1381</v>
      </c>
      <c r="H25" s="23">
        <v>1354</v>
      </c>
      <c r="I25" s="23">
        <v>17</v>
      </c>
      <c r="J25" s="24">
        <f t="shared" si="0"/>
        <v>8300</v>
      </c>
      <c r="K25" s="23">
        <v>401</v>
      </c>
      <c r="L25" s="25">
        <v>2</v>
      </c>
      <c r="M25" s="32"/>
      <c r="N25" s="32"/>
    </row>
    <row r="26" spans="1:14" ht="15" customHeight="1">
      <c r="A26" s="21"/>
      <c r="B26" s="22" t="s">
        <v>22</v>
      </c>
      <c r="C26" s="23">
        <v>4598</v>
      </c>
      <c r="D26" s="23">
        <v>5658</v>
      </c>
      <c r="E26" s="23">
        <v>2834</v>
      </c>
      <c r="F26" s="23">
        <v>2651</v>
      </c>
      <c r="G26" s="23">
        <v>1241</v>
      </c>
      <c r="H26" s="23">
        <v>124</v>
      </c>
      <c r="I26" s="23">
        <v>0</v>
      </c>
      <c r="J26" s="24">
        <f t="shared" si="0"/>
        <v>12508</v>
      </c>
      <c r="K26" s="23">
        <v>1982</v>
      </c>
      <c r="L26" s="25">
        <v>35</v>
      </c>
      <c r="M26" s="32"/>
      <c r="N26" s="32"/>
    </row>
    <row r="27" spans="1:14" ht="15" customHeight="1">
      <c r="A27" s="21"/>
      <c r="B27" s="28" t="s">
        <v>18</v>
      </c>
      <c r="C27" s="29">
        <f>SUM(C23:C26)</f>
        <v>11733</v>
      </c>
      <c r="D27" s="30">
        <f t="shared" ref="D27:L27" si="4">SUM(D23:D26)</f>
        <v>19812</v>
      </c>
      <c r="E27" s="30">
        <f t="shared" si="4"/>
        <v>15080</v>
      </c>
      <c r="F27" s="30">
        <f t="shared" si="4"/>
        <v>11623</v>
      </c>
      <c r="G27" s="30">
        <f t="shared" si="4"/>
        <v>3234</v>
      </c>
      <c r="H27" s="30">
        <f t="shared" si="4"/>
        <v>1478</v>
      </c>
      <c r="I27" s="30">
        <f t="shared" si="4"/>
        <v>17</v>
      </c>
      <c r="J27" s="30">
        <f t="shared" si="4"/>
        <v>51244</v>
      </c>
      <c r="K27" s="29">
        <f t="shared" si="4"/>
        <v>4871</v>
      </c>
      <c r="L27" s="30">
        <f t="shared" si="4"/>
        <v>50</v>
      </c>
      <c r="M27" s="31"/>
      <c r="N27" s="31"/>
    </row>
    <row r="28" spans="1:14" ht="15" customHeight="1">
      <c r="A28" s="21" t="s">
        <v>27</v>
      </c>
      <c r="B28" s="22" t="s">
        <v>22</v>
      </c>
      <c r="C28" s="23">
        <v>101</v>
      </c>
      <c r="D28" s="23">
        <v>115</v>
      </c>
      <c r="E28" s="23">
        <v>42</v>
      </c>
      <c r="F28" s="23">
        <v>30</v>
      </c>
      <c r="G28" s="23">
        <v>18</v>
      </c>
      <c r="H28" s="23">
        <v>10</v>
      </c>
      <c r="I28" s="23">
        <v>0</v>
      </c>
      <c r="J28" s="24">
        <f t="shared" si="0"/>
        <v>215</v>
      </c>
      <c r="K28" s="23">
        <v>65</v>
      </c>
      <c r="L28" s="25">
        <v>2</v>
      </c>
      <c r="M28" s="32"/>
      <c r="N28" s="32"/>
    </row>
    <row r="29" spans="1:14" ht="15" customHeight="1" thickBot="1">
      <c r="A29" s="33"/>
      <c r="B29" s="34" t="s">
        <v>18</v>
      </c>
      <c r="C29" s="35">
        <f>SUM(C28)</f>
        <v>101</v>
      </c>
      <c r="D29" s="36">
        <f t="shared" ref="D29:L29" si="5">SUM(D28)</f>
        <v>115</v>
      </c>
      <c r="E29" s="36">
        <f t="shared" si="5"/>
        <v>42</v>
      </c>
      <c r="F29" s="36">
        <f t="shared" si="5"/>
        <v>30</v>
      </c>
      <c r="G29" s="36">
        <f t="shared" si="5"/>
        <v>18</v>
      </c>
      <c r="H29" s="36">
        <f t="shared" si="5"/>
        <v>10</v>
      </c>
      <c r="I29" s="36">
        <f t="shared" si="5"/>
        <v>0</v>
      </c>
      <c r="J29" s="36">
        <f t="shared" si="5"/>
        <v>215</v>
      </c>
      <c r="K29" s="29">
        <f t="shared" si="5"/>
        <v>65</v>
      </c>
      <c r="L29" s="30">
        <f t="shared" si="5"/>
        <v>2</v>
      </c>
      <c r="M29" s="31"/>
      <c r="N29" s="31"/>
    </row>
    <row r="30" spans="1:14" ht="16.5" customHeight="1" thickTop="1">
      <c r="A30" s="37" t="s">
        <v>28</v>
      </c>
      <c r="B30" s="38" t="s">
        <v>20</v>
      </c>
      <c r="C30" s="39">
        <f>C11+C15+C20+C23</f>
        <v>10246</v>
      </c>
      <c r="D30" s="40">
        <f t="shared" ref="D30:L30" si="6">D11+D15+D20+D23</f>
        <v>24615</v>
      </c>
      <c r="E30" s="40">
        <f t="shared" si="6"/>
        <v>22541</v>
      </c>
      <c r="F30" s="40">
        <f t="shared" si="6"/>
        <v>15984</v>
      </c>
      <c r="G30" s="40">
        <f t="shared" si="6"/>
        <v>0</v>
      </c>
      <c r="H30" s="40">
        <f t="shared" si="6"/>
        <v>0</v>
      </c>
      <c r="I30" s="40">
        <f t="shared" si="6"/>
        <v>0</v>
      </c>
      <c r="J30" s="40">
        <f t="shared" si="6"/>
        <v>63140</v>
      </c>
      <c r="K30" s="39">
        <f t="shared" si="6"/>
        <v>6176</v>
      </c>
      <c r="L30" s="40">
        <f t="shared" si="6"/>
        <v>36</v>
      </c>
    </row>
    <row r="31" spans="1:14" ht="16.5" customHeight="1">
      <c r="A31" s="37"/>
      <c r="B31" s="41" t="s">
        <v>24</v>
      </c>
      <c r="C31" s="39">
        <f>C16+C24</f>
        <v>1908</v>
      </c>
      <c r="D31" s="40">
        <f t="shared" ref="D31:L31" si="7">D16+D24</f>
        <v>1908</v>
      </c>
      <c r="E31" s="40">
        <f t="shared" si="7"/>
        <v>1066</v>
      </c>
      <c r="F31" s="40">
        <f t="shared" si="7"/>
        <v>1237</v>
      </c>
      <c r="G31" s="40">
        <f t="shared" si="7"/>
        <v>830</v>
      </c>
      <c r="H31" s="40">
        <f t="shared" si="7"/>
        <v>0</v>
      </c>
      <c r="I31" s="40">
        <f t="shared" si="7"/>
        <v>0</v>
      </c>
      <c r="J31" s="40">
        <f t="shared" si="7"/>
        <v>5041</v>
      </c>
      <c r="K31" s="39">
        <f t="shared" si="7"/>
        <v>442</v>
      </c>
      <c r="L31" s="40">
        <f t="shared" si="7"/>
        <v>4</v>
      </c>
    </row>
    <row r="32" spans="1:14" ht="16.5" customHeight="1">
      <c r="A32" s="37"/>
      <c r="B32" s="41" t="s">
        <v>21</v>
      </c>
      <c r="C32" s="39">
        <f>C12+C17+C25</f>
        <v>2732</v>
      </c>
      <c r="D32" s="40">
        <f t="shared" ref="D32:L32" si="8">D12+D17+D25</f>
        <v>3755</v>
      </c>
      <c r="E32" s="40">
        <f t="shared" si="8"/>
        <v>2987</v>
      </c>
      <c r="F32" s="40">
        <f t="shared" si="8"/>
        <v>2282</v>
      </c>
      <c r="G32" s="40">
        <f t="shared" si="8"/>
        <v>2213</v>
      </c>
      <c r="H32" s="40">
        <f t="shared" si="8"/>
        <v>2297</v>
      </c>
      <c r="I32" s="40">
        <f t="shared" si="8"/>
        <v>137</v>
      </c>
      <c r="J32" s="40">
        <f t="shared" si="8"/>
        <v>13671</v>
      </c>
      <c r="K32" s="39">
        <f t="shared" si="8"/>
        <v>740</v>
      </c>
      <c r="L32" s="40">
        <f t="shared" si="8"/>
        <v>4</v>
      </c>
    </row>
    <row r="33" spans="1:13" ht="16.5" customHeight="1">
      <c r="A33" s="37"/>
      <c r="B33" s="41" t="s">
        <v>22</v>
      </c>
      <c r="C33" s="39">
        <f>C13+C18+C21+C26+C28</f>
        <v>8265</v>
      </c>
      <c r="D33" s="40">
        <f t="shared" ref="D33:L33" si="9">D13+D18+D21+D26+D28</f>
        <v>10057</v>
      </c>
      <c r="E33" s="40">
        <f t="shared" si="9"/>
        <v>5537</v>
      </c>
      <c r="F33" s="40">
        <f t="shared" si="9"/>
        <v>4887</v>
      </c>
      <c r="G33" s="40">
        <f t="shared" si="9"/>
        <v>2154</v>
      </c>
      <c r="H33" s="40">
        <f t="shared" si="9"/>
        <v>372</v>
      </c>
      <c r="I33" s="40">
        <f t="shared" si="9"/>
        <v>0</v>
      </c>
      <c r="J33" s="40">
        <f t="shared" si="9"/>
        <v>23007</v>
      </c>
      <c r="K33" s="39">
        <f t="shared" si="9"/>
        <v>3739</v>
      </c>
      <c r="L33" s="40">
        <f t="shared" si="9"/>
        <v>64</v>
      </c>
      <c r="M33" s="31"/>
    </row>
    <row r="34" spans="1:13" ht="16.5" customHeight="1" thickBot="1">
      <c r="A34" s="42"/>
      <c r="B34" s="43" t="s">
        <v>18</v>
      </c>
      <c r="C34" s="44">
        <f>SUM(C30:C33)</f>
        <v>23151</v>
      </c>
      <c r="D34" s="45">
        <f t="shared" ref="D34:L34" si="10">SUM(D30:D33)</f>
        <v>40335</v>
      </c>
      <c r="E34" s="45">
        <f t="shared" si="10"/>
        <v>32131</v>
      </c>
      <c r="F34" s="45">
        <f t="shared" si="10"/>
        <v>24390</v>
      </c>
      <c r="G34" s="45">
        <f t="shared" si="10"/>
        <v>5197</v>
      </c>
      <c r="H34" s="45">
        <f t="shared" si="10"/>
        <v>2669</v>
      </c>
      <c r="I34" s="45">
        <f t="shared" si="10"/>
        <v>137</v>
      </c>
      <c r="J34" s="45">
        <f t="shared" si="10"/>
        <v>104859</v>
      </c>
      <c r="K34" s="44">
        <f t="shared" si="10"/>
        <v>11097</v>
      </c>
      <c r="L34" s="45">
        <f t="shared" si="10"/>
        <v>108</v>
      </c>
    </row>
    <row r="35" spans="1:13" ht="12" thickTop="1">
      <c r="A35" s="5" t="s">
        <v>29</v>
      </c>
    </row>
    <row r="36" spans="1:13">
      <c r="J36" s="31"/>
    </row>
    <row r="40" spans="1:13" ht="12.75">
      <c r="K40" s="46"/>
      <c r="L40" s="47"/>
    </row>
    <row r="41" spans="1:13" ht="12.75">
      <c r="K41" s="48"/>
      <c r="L41" s="47"/>
    </row>
    <row r="42" spans="1:13" ht="12.75">
      <c r="K42" s="48"/>
      <c r="L42" s="47"/>
    </row>
    <row r="43" spans="1:13" ht="12.75">
      <c r="K43" s="48"/>
      <c r="L43" s="47"/>
    </row>
  </sheetData>
  <mergeCells count="17">
    <mergeCell ref="A15:A19"/>
    <mergeCell ref="A20:A22"/>
    <mergeCell ref="A23:A27"/>
    <mergeCell ref="A28:A29"/>
    <mergeCell ref="A30:A34"/>
    <mergeCell ref="A9:A10"/>
    <mergeCell ref="B9:B10"/>
    <mergeCell ref="C9:J9"/>
    <mergeCell ref="K9:K10"/>
    <mergeCell ref="L9:L10"/>
    <mergeCell ref="A11:A14"/>
    <mergeCell ref="D1:H1"/>
    <mergeCell ref="D2:H2"/>
    <mergeCell ref="D3:H3"/>
    <mergeCell ref="D5:I5"/>
    <mergeCell ref="D6:I6"/>
    <mergeCell ref="A8:L8"/>
  </mergeCells>
  <pageMargins left="0.75" right="0.75" top="1" bottom="1" header="0" footer="0"/>
  <pageSetup scale="51" orientation="landscape" horizontalDpi="1200" verticalDpi="1200" r:id="rId1"/>
  <headerFooter alignWithMargins="0"/>
  <rowBreaks count="1" manualBreakCount="1">
    <brk id="3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UNIV</vt:lpstr>
      <vt:lpstr>'LIC UNIV'!Área_de_impresión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2016-03-07T19:22:46Z</dcterms:created>
  <dcterms:modified xsi:type="dcterms:W3CDTF">2016-03-07T19:23:29Z</dcterms:modified>
</cp:coreProperties>
</file>